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0" yWindow="440" windowWidth="25600" windowHeight="15620" tabRatio="500"/>
  </bookViews>
  <sheets>
    <sheet name="Costing" sheetId="1" r:id="rId1"/>
    <sheet name="Exampl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2" l="1"/>
  <c r="H20" i="2"/>
  <c r="H18" i="2"/>
  <c r="H16" i="2"/>
  <c r="H14" i="2"/>
  <c r="H12" i="2"/>
  <c r="B4" i="2"/>
  <c r="B9" i="2"/>
  <c r="E8" i="2"/>
  <c r="E9" i="2"/>
  <c r="H4" i="2"/>
  <c r="H7" i="2"/>
  <c r="H8" i="2"/>
  <c r="H9" i="2"/>
  <c r="H22" i="1"/>
  <c r="H20" i="1"/>
  <c r="H18" i="1"/>
  <c r="H16" i="1"/>
  <c r="H14" i="1"/>
  <c r="H12" i="1"/>
  <c r="B4" i="1"/>
  <c r="B9" i="1"/>
  <c r="E9" i="1"/>
  <c r="H4" i="1"/>
  <c r="H7" i="1"/>
  <c r="H8" i="1"/>
  <c r="H9" i="1"/>
</calcChain>
</file>

<file path=xl/sharedStrings.xml><?xml version="1.0" encoding="utf-8"?>
<sst xmlns="http://schemas.openxmlformats.org/spreadsheetml/2006/main" count="179" uniqueCount="63">
  <si>
    <t>COSTING TEMPLATE</t>
  </si>
  <si>
    <t>STYLE NUMBER:</t>
  </si>
  <si>
    <t>MATERIAL COST</t>
  </si>
  <si>
    <t>LABOR COST</t>
  </si>
  <si>
    <t>COST OF DOING BUSINESS</t>
  </si>
  <si>
    <t>Fabric/trim costs per garment</t>
  </si>
  <si>
    <t>Cut</t>
  </si>
  <si>
    <t>10% of materials and labor</t>
  </si>
  <si>
    <t>Hang tang</t>
  </si>
  <si>
    <t>Sew</t>
  </si>
  <si>
    <t>Care Label</t>
  </si>
  <si>
    <t>Brand Label</t>
  </si>
  <si>
    <t>TOTAL COST (Materials, labor and business)</t>
  </si>
  <si>
    <t>Delivery (cost of packaging)</t>
  </si>
  <si>
    <t>Subtotal:</t>
  </si>
  <si>
    <t>WHOLESALE COST</t>
  </si>
  <si>
    <t>TOTAL MATERIAL COST  + 10%</t>
  </si>
  <si>
    <t>TOTAL: LABOR + 10%</t>
  </si>
  <si>
    <t>RETAIL PRICE</t>
  </si>
  <si>
    <t>Self</t>
  </si>
  <si>
    <t>Vendor</t>
  </si>
  <si>
    <t>Item #</t>
  </si>
  <si>
    <t>Color</t>
  </si>
  <si>
    <t>Width</t>
  </si>
  <si>
    <t>Price</t>
  </si>
  <si>
    <t>Yield</t>
  </si>
  <si>
    <t>Cost per garment</t>
  </si>
  <si>
    <t>Content</t>
  </si>
  <si>
    <t>Contrast</t>
  </si>
  <si>
    <t>Item</t>
  </si>
  <si>
    <t>Lining</t>
  </si>
  <si>
    <t>Interfacing</t>
  </si>
  <si>
    <t>Trim 1</t>
  </si>
  <si>
    <t>Trim 2</t>
  </si>
  <si>
    <t>COSTING TEMPLATE: EXAMPLE</t>
  </si>
  <si>
    <t>Rayon Spandex</t>
  </si>
  <si>
    <t>ABC Textile</t>
  </si>
  <si>
    <t>Black</t>
  </si>
  <si>
    <t>58"</t>
  </si>
  <si>
    <t>92% Rayon, 8% Spandex</t>
  </si>
  <si>
    <t>Chiffon</t>
  </si>
  <si>
    <t>CDE Textile</t>
  </si>
  <si>
    <t>015E</t>
  </si>
  <si>
    <t>54"</t>
  </si>
  <si>
    <t>100% Silk</t>
  </si>
  <si>
    <t>70 Denier</t>
  </si>
  <si>
    <t>Lining Express</t>
  </si>
  <si>
    <t>60'</t>
  </si>
  <si>
    <t>100% Polyester</t>
  </si>
  <si>
    <t>Fusible</t>
  </si>
  <si>
    <t>Trims and Trims</t>
  </si>
  <si>
    <t>100% Nylon</t>
  </si>
  <si>
    <t>Length</t>
  </si>
  <si>
    <t>Zipper</t>
  </si>
  <si>
    <t>Zippers To Go</t>
  </si>
  <si>
    <t>Z468F</t>
  </si>
  <si>
    <t>Black Tape</t>
  </si>
  <si>
    <t>14"</t>
  </si>
  <si>
    <t>Antique Brass</t>
  </si>
  <si>
    <t>Size</t>
  </si>
  <si>
    <t>4-hole Buttons</t>
  </si>
  <si>
    <t>B399Y</t>
  </si>
  <si>
    <t>18L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</si>
</sst>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\ ;&quot;$&quot;\(#,##0.00\)"/>
  </numFmts>
  <fonts count="55" x14ac:knownFonts="1">
    <font>
      <sz val="10"/>
      <color rgb="FF000000"/>
      <name val="Arial"/>
    </font>
    <font>
      <sz val="12"/>
      <color rgb="FF000000"/>
      <name val="Calibri"/>
    </font>
    <font>
      <sz val="12"/>
      <color rgb="FF000000"/>
      <name val="Calibri"/>
    </font>
    <font>
      <b/>
      <sz val="12"/>
      <color rgb="FFFFFFFF"/>
      <name val="Calibri"/>
    </font>
    <font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  <font>
      <b/>
      <sz val="24"/>
      <color rgb="FF000000"/>
      <name val="Calibri"/>
    </font>
    <font>
      <b/>
      <sz val="24"/>
      <color rgb="FF000000"/>
      <name val="Calibri"/>
    </font>
    <font>
      <b/>
      <sz val="12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  <font>
      <sz val="10"/>
      <color rgb="FF000000"/>
      <name val="Arial"/>
    </font>
    <font>
      <sz val="12"/>
      <color rgb="FF000000"/>
      <name val="Calibri"/>
    </font>
    <font>
      <sz val="10"/>
      <color rgb="FF000000"/>
      <name val="Arial"/>
    </font>
    <font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  <font>
      <b/>
      <sz val="24"/>
      <color rgb="FF000000"/>
      <name val="Calibri"/>
    </font>
    <font>
      <b/>
      <sz val="24"/>
      <color rgb="FF000000"/>
      <name val="Calibri"/>
    </font>
    <font>
      <b/>
      <sz val="12"/>
      <color rgb="FF000000"/>
      <name val="Calibri"/>
    </font>
    <font>
      <b/>
      <sz val="24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12"/>
      <color rgb="FFFFFFFF"/>
      <name val="Calibri"/>
    </font>
    <font>
      <b/>
      <sz val="24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  <font>
      <b/>
      <sz val="16"/>
      <color rgb="FF000000"/>
      <name val="Calibri"/>
    </font>
    <font>
      <b/>
      <sz val="12"/>
      <color rgb="FFFFFFFF"/>
      <name val="Calibri"/>
    </font>
    <font>
      <sz val="12"/>
      <color rgb="FF000000"/>
      <name val="Calibri"/>
    </font>
    <font>
      <sz val="12"/>
      <color rgb="FF000000"/>
      <name val="Calibri"/>
    </font>
    <font>
      <b/>
      <sz val="12"/>
      <color rgb="FFFFFFFF"/>
      <name val="Calibri"/>
    </font>
    <font>
      <b/>
      <sz val="12"/>
      <color rgb="FFFFFFFF"/>
      <name val="Calibri"/>
    </font>
    <font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  <font>
      <b/>
      <sz val="12"/>
      <color rgb="FFFFFFFF"/>
      <name val="Calibri"/>
    </font>
    <font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</fonts>
  <fills count="2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165" fontId="5" fillId="0" borderId="5" xfId="0" applyNumberFormat="1" applyFont="1" applyBorder="1" applyAlignment="1">
      <alignment wrapText="1"/>
    </xf>
    <xf numFmtId="0" fontId="6" fillId="5" borderId="6" xfId="0" applyFont="1" applyFill="1" applyBorder="1" applyAlignment="1">
      <alignment wrapText="1"/>
    </xf>
    <xf numFmtId="165" fontId="9" fillId="8" borderId="9" xfId="0" applyNumberFormat="1" applyFont="1" applyFill="1" applyBorder="1" applyAlignment="1">
      <alignment horizontal="center" wrapText="1"/>
    </xf>
    <xf numFmtId="0" fontId="10" fillId="9" borderId="10" xfId="0" applyFont="1" applyFill="1" applyBorder="1" applyAlignment="1">
      <alignment wrapText="1"/>
    </xf>
    <xf numFmtId="165" fontId="11" fillId="10" borderId="11" xfId="0" applyNumberFormat="1" applyFont="1" applyFill="1" applyBorder="1" applyAlignment="1">
      <alignment horizontal="center" wrapText="1"/>
    </xf>
    <xf numFmtId="0" fontId="12" fillId="0" borderId="12" xfId="0" applyFont="1" applyBorder="1"/>
    <xf numFmtId="0" fontId="13" fillId="0" borderId="13" xfId="0" applyFont="1" applyBorder="1"/>
    <xf numFmtId="0" fontId="14" fillId="11" borderId="14" xfId="0" applyFont="1" applyFill="1" applyBorder="1" applyAlignment="1">
      <alignment wrapText="1"/>
    </xf>
    <xf numFmtId="0" fontId="16" fillId="12" borderId="16" xfId="0" applyFont="1" applyFill="1" applyBorder="1" applyAlignment="1">
      <alignment horizontal="center" wrapText="1"/>
    </xf>
    <xf numFmtId="0" fontId="17" fillId="0" borderId="17" xfId="0" applyFont="1" applyBorder="1" applyAlignment="1">
      <alignment wrapText="1"/>
    </xf>
    <xf numFmtId="0" fontId="18" fillId="0" borderId="0" xfId="0" applyFont="1" applyAlignment="1">
      <alignment wrapText="1"/>
    </xf>
    <xf numFmtId="0" fontId="20" fillId="0" borderId="19" xfId="0" applyFont="1" applyBorder="1" applyAlignment="1">
      <alignment wrapText="1"/>
    </xf>
    <xf numFmtId="0" fontId="23" fillId="0" borderId="22" xfId="0" applyFont="1" applyBorder="1" applyAlignment="1">
      <alignment horizontal="left" wrapText="1"/>
    </xf>
    <xf numFmtId="164" fontId="26" fillId="15" borderId="25" xfId="0" applyNumberFormat="1" applyFont="1" applyFill="1" applyBorder="1" applyAlignment="1">
      <alignment horizontal="center" wrapText="1"/>
    </xf>
    <xf numFmtId="0" fontId="28" fillId="0" borderId="27" xfId="0" applyFont="1" applyBorder="1"/>
    <xf numFmtId="164" fontId="29" fillId="0" borderId="28" xfId="0" applyNumberFormat="1" applyFont="1" applyBorder="1"/>
    <xf numFmtId="0" fontId="30" fillId="17" borderId="29" xfId="0" applyFont="1" applyFill="1" applyBorder="1" applyAlignment="1">
      <alignment wrapText="1"/>
    </xf>
    <xf numFmtId="0" fontId="31" fillId="0" borderId="30" xfId="0" applyFont="1" applyBorder="1"/>
    <xf numFmtId="0" fontId="32" fillId="18" borderId="31" xfId="0" applyFont="1" applyFill="1" applyBorder="1" applyAlignment="1">
      <alignment wrapText="1"/>
    </xf>
    <xf numFmtId="164" fontId="33" fillId="19" borderId="32" xfId="0" applyNumberFormat="1" applyFont="1" applyFill="1" applyBorder="1" applyAlignment="1">
      <alignment horizontal="center" wrapText="1"/>
    </xf>
    <xf numFmtId="0" fontId="35" fillId="0" borderId="34" xfId="0" applyFont="1" applyBorder="1" applyAlignment="1">
      <alignment wrapText="1"/>
    </xf>
    <xf numFmtId="0" fontId="36" fillId="21" borderId="35" xfId="0" applyFont="1" applyFill="1" applyBorder="1" applyAlignment="1">
      <alignment wrapText="1"/>
    </xf>
    <xf numFmtId="0" fontId="37" fillId="0" borderId="36" xfId="0" applyFont="1" applyBorder="1" applyAlignment="1">
      <alignment wrapText="1"/>
    </xf>
    <xf numFmtId="164" fontId="39" fillId="22" borderId="38" xfId="0" applyNumberFormat="1" applyFont="1" applyFill="1" applyBorder="1" applyAlignment="1">
      <alignment horizontal="center" wrapText="1"/>
    </xf>
    <xf numFmtId="0" fontId="41" fillId="23" borderId="40" xfId="0" applyFont="1" applyFill="1" applyBorder="1" applyAlignment="1">
      <alignment wrapText="1"/>
    </xf>
    <xf numFmtId="165" fontId="45" fillId="0" borderId="44" xfId="0" applyNumberFormat="1" applyFont="1" applyBorder="1" applyAlignment="1">
      <alignment wrapText="1"/>
    </xf>
    <xf numFmtId="0" fontId="46" fillId="0" borderId="45" xfId="0" applyFont="1" applyBorder="1" applyAlignment="1">
      <alignment wrapText="1"/>
    </xf>
    <xf numFmtId="0" fontId="47" fillId="0" borderId="46" xfId="0" applyFont="1" applyBorder="1" applyAlignment="1">
      <alignment wrapText="1"/>
    </xf>
    <xf numFmtId="0" fontId="49" fillId="0" borderId="0" xfId="0" applyFont="1"/>
    <xf numFmtId="0" fontId="50" fillId="0" borderId="48" xfId="0" applyFont="1" applyBorder="1" applyAlignment="1">
      <alignment wrapText="1"/>
    </xf>
    <xf numFmtId="0" fontId="51" fillId="27" borderId="49" xfId="0" applyFont="1" applyFill="1" applyBorder="1" applyAlignment="1">
      <alignment wrapText="1"/>
    </xf>
    <xf numFmtId="164" fontId="52" fillId="0" borderId="50" xfId="0" applyNumberFormat="1" applyFont="1" applyBorder="1"/>
    <xf numFmtId="0" fontId="24" fillId="13" borderId="23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wrapText="1"/>
    </xf>
    <xf numFmtId="0" fontId="34" fillId="20" borderId="33" xfId="0" applyFont="1" applyFill="1" applyBorder="1" applyAlignment="1">
      <alignment horizontal="center" wrapText="1"/>
    </xf>
    <xf numFmtId="0" fontId="38" fillId="0" borderId="37" xfId="0" applyFont="1" applyBorder="1" applyAlignment="1">
      <alignment horizontal="center" wrapText="1"/>
    </xf>
    <xf numFmtId="0" fontId="42" fillId="24" borderId="41" xfId="0" applyFont="1" applyFill="1" applyBorder="1" applyAlignment="1">
      <alignment horizontal="center" wrapText="1"/>
    </xf>
    <xf numFmtId="0" fontId="48" fillId="26" borderId="47" xfId="0" applyFont="1" applyFill="1" applyBorder="1" applyAlignment="1">
      <alignment horizontal="center" wrapText="1"/>
    </xf>
    <xf numFmtId="0" fontId="19" fillId="0" borderId="18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3" fillId="25" borderId="42" xfId="0" applyFont="1" applyFill="1" applyBorder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53" fillId="0" borderId="51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2" fillId="3" borderId="2" xfId="0" applyFont="1" applyFill="1" applyBorder="1" applyAlignment="1">
      <alignment wrapText="1"/>
    </xf>
    <xf numFmtId="0" fontId="54" fillId="28" borderId="52" xfId="0" applyFont="1" applyFill="1" applyBorder="1" applyAlignment="1">
      <alignment wrapText="1"/>
    </xf>
    <xf numFmtId="0" fontId="21" fillId="0" borderId="20" xfId="0" applyFont="1" applyBorder="1" applyAlignment="1">
      <alignment horizontal="center"/>
    </xf>
    <xf numFmtId="0" fontId="8" fillId="7" borderId="8" xfId="0" applyFont="1" applyFill="1" applyBorder="1" applyAlignment="1">
      <alignment horizontal="center" vertical="center" wrapText="1"/>
    </xf>
    <xf numFmtId="0" fontId="27" fillId="16" borderId="26" xfId="0" applyFont="1" applyFill="1" applyBorder="1" applyAlignment="1">
      <alignment horizontal="center" vertical="center" wrapText="1"/>
    </xf>
    <xf numFmtId="0" fontId="25" fillId="14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542925" cy="19050"/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42925" cy="190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542925" cy="19050"/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42925" cy="19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sqref="A1:I1"/>
    </sheetView>
  </sheetViews>
  <sheetFormatPr baseColWidth="10" defaultColWidth="10" defaultRowHeight="12.75" customHeight="1" x14ac:dyDescent="0"/>
  <cols>
    <col min="1" max="1" width="16" customWidth="1"/>
    <col min="2" max="2" width="12.83203125" customWidth="1"/>
    <col min="3" max="3" width="11.1640625" customWidth="1"/>
    <col min="4" max="5" width="12.83203125" customWidth="1"/>
    <col min="6" max="6" width="9.83203125" customWidth="1"/>
    <col min="7" max="7" width="20.5" customWidth="1"/>
    <col min="8" max="8" width="15.6640625" customWidth="1"/>
    <col min="9" max="9" width="9.5" customWidth="1"/>
    <col min="10" max="10" width="7.83203125" customWidth="1"/>
    <col min="11" max="11" width="9.1640625" customWidth="1"/>
    <col min="12" max="12" width="21.83203125" customWidth="1"/>
    <col min="13" max="13" width="12.83203125" customWidth="1"/>
    <col min="14" max="14" width="34.33203125" customWidth="1"/>
    <col min="15" max="15" width="12.83203125" customWidth="1"/>
  </cols>
  <sheetData>
    <row r="1" spans="1:15" ht="54" customHeight="1">
      <c r="A1" s="35" t="s">
        <v>0</v>
      </c>
      <c r="B1" s="36"/>
      <c r="C1" s="36"/>
      <c r="D1" s="36"/>
      <c r="E1" s="36"/>
      <c r="F1" s="36"/>
      <c r="G1" s="36"/>
      <c r="H1" s="36"/>
      <c r="I1" s="37"/>
      <c r="J1" s="17"/>
      <c r="K1" s="31"/>
      <c r="L1" s="31"/>
      <c r="M1" s="31"/>
      <c r="N1" s="31"/>
      <c r="O1" s="13"/>
    </row>
    <row r="2" spans="1:15" ht="36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13"/>
      <c r="K2" s="13"/>
      <c r="L2" s="13"/>
      <c r="M2" s="13"/>
      <c r="N2" s="13"/>
      <c r="O2" s="13"/>
    </row>
    <row r="3" spans="1:15" ht="24.75" customHeight="1">
      <c r="A3" s="39" t="s">
        <v>2</v>
      </c>
      <c r="B3" s="40"/>
      <c r="C3" s="41"/>
      <c r="D3" s="44" t="s">
        <v>3</v>
      </c>
      <c r="E3" s="40"/>
      <c r="F3" s="41"/>
      <c r="G3" s="44" t="s">
        <v>4</v>
      </c>
      <c r="H3" s="40"/>
      <c r="I3" s="47"/>
      <c r="J3" s="14"/>
      <c r="K3" s="13"/>
      <c r="L3" s="13"/>
      <c r="M3" s="13"/>
      <c r="N3" s="13"/>
      <c r="O3" s="13"/>
    </row>
    <row r="4" spans="1:15" ht="36" customHeight="1">
      <c r="A4" s="19" t="s">
        <v>5</v>
      </c>
      <c r="B4" s="7">
        <f>((((H12+H14)+H16)+H18)+H20)+H22</f>
        <v>0</v>
      </c>
      <c r="C4" s="42"/>
      <c r="D4" s="10" t="s">
        <v>6</v>
      </c>
      <c r="E4" s="1">
        <v>0</v>
      </c>
      <c r="F4" s="45"/>
      <c r="G4" s="10" t="s">
        <v>7</v>
      </c>
      <c r="H4" s="1">
        <f>(B9+E9)*0.1</f>
        <v>0</v>
      </c>
      <c r="I4" s="48"/>
      <c r="J4" s="14"/>
      <c r="K4" s="13"/>
      <c r="L4" s="13"/>
      <c r="M4" s="13"/>
      <c r="N4" s="13"/>
      <c r="O4" s="13"/>
    </row>
    <row r="5" spans="1:15" ht="36" customHeight="1">
      <c r="A5" s="19" t="s">
        <v>8</v>
      </c>
      <c r="B5" s="7">
        <v>0</v>
      </c>
      <c r="C5" s="42"/>
      <c r="D5" s="10" t="s">
        <v>9</v>
      </c>
      <c r="E5" s="1">
        <v>0</v>
      </c>
      <c r="F5" s="45"/>
      <c r="G5" s="49"/>
      <c r="H5" s="50"/>
      <c r="I5" s="48"/>
      <c r="J5" s="14"/>
      <c r="K5" s="13"/>
      <c r="L5" s="13"/>
      <c r="M5" s="13"/>
      <c r="N5" s="13"/>
      <c r="O5" s="13"/>
    </row>
    <row r="6" spans="1:15" ht="36" customHeight="1">
      <c r="A6" s="19" t="s">
        <v>10</v>
      </c>
      <c r="B6" s="7">
        <v>0</v>
      </c>
      <c r="C6" s="42"/>
      <c r="D6" s="49"/>
      <c r="E6" s="50"/>
      <c r="F6" s="45"/>
      <c r="G6" s="49"/>
      <c r="H6" s="50"/>
      <c r="I6" s="48"/>
      <c r="J6" s="14"/>
      <c r="K6" s="13"/>
      <c r="L6" s="13"/>
      <c r="M6" s="13"/>
      <c r="N6" s="13"/>
      <c r="O6" s="13"/>
    </row>
    <row r="7" spans="1:15" ht="36" customHeight="1">
      <c r="A7" s="19" t="s">
        <v>11</v>
      </c>
      <c r="B7" s="7">
        <v>0</v>
      </c>
      <c r="C7" s="42"/>
      <c r="D7" s="49"/>
      <c r="E7" s="50"/>
      <c r="F7" s="45"/>
      <c r="G7" s="11" t="s">
        <v>12</v>
      </c>
      <c r="H7" s="1">
        <f>(H4+E9)+B9</f>
        <v>0</v>
      </c>
      <c r="I7" s="48"/>
      <c r="J7" s="14"/>
      <c r="K7" s="13"/>
      <c r="L7" s="13"/>
      <c r="M7" s="13"/>
      <c r="N7" s="13"/>
      <c r="O7" s="13"/>
    </row>
    <row r="8" spans="1:15" ht="36" customHeight="1">
      <c r="A8" s="19" t="s">
        <v>13</v>
      </c>
      <c r="B8" s="7">
        <v>0</v>
      </c>
      <c r="C8" s="42"/>
      <c r="D8" s="10" t="s">
        <v>14</v>
      </c>
      <c r="E8" s="1">
        <v>0</v>
      </c>
      <c r="F8" s="45"/>
      <c r="G8" s="11" t="s">
        <v>15</v>
      </c>
      <c r="H8" s="1">
        <f>H7*2</f>
        <v>0</v>
      </c>
      <c r="I8" s="48"/>
      <c r="J8" s="14"/>
      <c r="K8" s="13"/>
      <c r="L8" s="13"/>
      <c r="M8" s="13"/>
      <c r="N8" s="13"/>
      <c r="O8" s="13"/>
    </row>
    <row r="9" spans="1:15" ht="36" customHeight="1">
      <c r="A9" s="6" t="s">
        <v>16</v>
      </c>
      <c r="B9" s="5">
        <f>SUM(B4:B8)*1.1</f>
        <v>0</v>
      </c>
      <c r="C9" s="43"/>
      <c r="D9" s="21" t="s">
        <v>17</v>
      </c>
      <c r="E9" s="16">
        <f>SUM(E4:E8)*1.1</f>
        <v>0</v>
      </c>
      <c r="F9" s="46"/>
      <c r="G9" s="2" t="s">
        <v>18</v>
      </c>
      <c r="H9" s="26">
        <f>H8*2</f>
        <v>0</v>
      </c>
      <c r="I9" s="22"/>
      <c r="J9" s="14"/>
      <c r="K9" s="13"/>
      <c r="L9" s="13"/>
      <c r="M9" s="13"/>
      <c r="N9" s="13"/>
      <c r="O9" s="13"/>
    </row>
    <row r="10" spans="1:15" ht="36" customHeight="1">
      <c r="A10" s="51"/>
      <c r="B10" s="51"/>
      <c r="C10" s="51"/>
      <c r="D10" s="51"/>
      <c r="E10" s="51"/>
      <c r="F10" s="51"/>
      <c r="G10" s="51"/>
      <c r="H10" s="51"/>
      <c r="I10" s="51"/>
      <c r="J10" s="13"/>
      <c r="K10" s="13"/>
      <c r="L10" s="13"/>
      <c r="M10" s="13"/>
      <c r="N10" s="13"/>
      <c r="O10" s="13"/>
    </row>
    <row r="11" spans="1:15" ht="15" customHeight="1">
      <c r="A11" s="4" t="s">
        <v>19</v>
      </c>
      <c r="B11" s="33" t="s">
        <v>20</v>
      </c>
      <c r="C11" s="33" t="s">
        <v>21</v>
      </c>
      <c r="D11" s="33" t="s">
        <v>22</v>
      </c>
      <c r="E11" s="33" t="s">
        <v>23</v>
      </c>
      <c r="F11" s="33" t="s">
        <v>24</v>
      </c>
      <c r="G11" s="33" t="s">
        <v>25</v>
      </c>
      <c r="H11" s="33" t="s">
        <v>26</v>
      </c>
      <c r="I11" s="27" t="s">
        <v>27</v>
      </c>
      <c r="J11" s="14"/>
      <c r="K11" s="13"/>
      <c r="L11" s="13"/>
      <c r="M11" s="13"/>
      <c r="N11" s="13"/>
      <c r="O11" s="13"/>
    </row>
    <row r="12" spans="1:15" ht="19.5" customHeight="1">
      <c r="A12" s="32"/>
      <c r="B12" s="29"/>
      <c r="C12" s="29"/>
      <c r="D12" s="29"/>
      <c r="E12" s="29"/>
      <c r="F12" s="3">
        <v>0</v>
      </c>
      <c r="G12" s="8">
        <v>0</v>
      </c>
      <c r="H12" s="18">
        <f>F12*G12</f>
        <v>0</v>
      </c>
      <c r="I12" s="25"/>
      <c r="J12" s="14"/>
      <c r="K12" s="13"/>
      <c r="L12" s="13"/>
      <c r="M12" s="13"/>
      <c r="N12" s="13"/>
      <c r="O12" s="13"/>
    </row>
    <row r="13" spans="1:15" ht="15" customHeight="1">
      <c r="A13" s="19" t="s">
        <v>28</v>
      </c>
      <c r="B13" s="10" t="s">
        <v>20</v>
      </c>
      <c r="C13" s="10" t="s">
        <v>29</v>
      </c>
      <c r="D13" s="10" t="s">
        <v>22</v>
      </c>
      <c r="E13" s="10" t="s">
        <v>23</v>
      </c>
      <c r="F13" s="10" t="s">
        <v>24</v>
      </c>
      <c r="G13" s="10" t="s">
        <v>25</v>
      </c>
      <c r="H13" s="10" t="s">
        <v>26</v>
      </c>
      <c r="I13" s="24" t="s">
        <v>27</v>
      </c>
      <c r="J13" s="14"/>
      <c r="K13" s="13"/>
      <c r="L13" s="13"/>
      <c r="M13" s="13"/>
      <c r="N13" s="13"/>
      <c r="O13" s="13"/>
    </row>
    <row r="14" spans="1:15" ht="19.5" customHeight="1">
      <c r="A14" s="32"/>
      <c r="B14" s="29"/>
      <c r="C14" s="29"/>
      <c r="D14" s="29"/>
      <c r="E14" s="29"/>
      <c r="F14" s="3">
        <v>0</v>
      </c>
      <c r="G14" s="8">
        <v>0</v>
      </c>
      <c r="H14" s="18">
        <f>F14*G14</f>
        <v>0</v>
      </c>
      <c r="I14" s="25"/>
      <c r="J14" s="14"/>
      <c r="K14" s="13"/>
      <c r="L14" s="13"/>
      <c r="M14" s="13"/>
      <c r="N14" s="13"/>
      <c r="O14" s="13"/>
    </row>
    <row r="15" spans="1:15" ht="15" customHeight="1">
      <c r="A15" s="19" t="s">
        <v>30</v>
      </c>
      <c r="B15" s="10" t="s">
        <v>20</v>
      </c>
      <c r="C15" s="10" t="s">
        <v>29</v>
      </c>
      <c r="D15" s="10" t="s">
        <v>22</v>
      </c>
      <c r="E15" s="10" t="s">
        <v>23</v>
      </c>
      <c r="F15" s="10" t="s">
        <v>24</v>
      </c>
      <c r="G15" s="10" t="s">
        <v>25</v>
      </c>
      <c r="H15" s="10" t="s">
        <v>26</v>
      </c>
      <c r="I15" s="24" t="s">
        <v>27</v>
      </c>
      <c r="J15" s="14"/>
      <c r="K15" s="13"/>
      <c r="L15" s="13"/>
      <c r="M15" s="13"/>
      <c r="N15" s="13"/>
      <c r="O15" s="13"/>
    </row>
    <row r="16" spans="1:15" ht="19.5" customHeight="1">
      <c r="A16" s="32"/>
      <c r="B16" s="29"/>
      <c r="C16" s="29"/>
      <c r="D16" s="29"/>
      <c r="E16" s="29"/>
      <c r="F16" s="3">
        <v>0</v>
      </c>
      <c r="G16" s="8">
        <v>0</v>
      </c>
      <c r="H16" s="18">
        <f>F16*G16</f>
        <v>0</v>
      </c>
      <c r="I16" s="25"/>
      <c r="J16" s="14"/>
      <c r="K16" s="13"/>
      <c r="L16" s="13"/>
      <c r="M16" s="13"/>
      <c r="N16" s="13"/>
      <c r="O16" s="13"/>
    </row>
    <row r="17" spans="1:15" ht="15" customHeight="1">
      <c r="A17" s="19" t="s">
        <v>31</v>
      </c>
      <c r="B17" s="10" t="s">
        <v>20</v>
      </c>
      <c r="C17" s="10" t="s">
        <v>29</v>
      </c>
      <c r="D17" s="10" t="s">
        <v>22</v>
      </c>
      <c r="E17" s="10" t="s">
        <v>23</v>
      </c>
      <c r="F17" s="10" t="s">
        <v>24</v>
      </c>
      <c r="G17" s="10" t="s">
        <v>25</v>
      </c>
      <c r="H17" s="10" t="s">
        <v>26</v>
      </c>
      <c r="I17" s="24" t="s">
        <v>27</v>
      </c>
      <c r="J17" s="14"/>
      <c r="K17" s="13"/>
      <c r="L17" s="13"/>
      <c r="M17" s="13"/>
      <c r="N17" s="13"/>
      <c r="O17" s="13"/>
    </row>
    <row r="18" spans="1:15" ht="19.5" customHeight="1">
      <c r="A18" s="32"/>
      <c r="B18" s="29"/>
      <c r="C18" s="29"/>
      <c r="D18" s="29"/>
      <c r="E18" s="29"/>
      <c r="F18" s="3">
        <v>0</v>
      </c>
      <c r="G18" s="8">
        <v>0</v>
      </c>
      <c r="H18" s="18">
        <f>F18*G18</f>
        <v>0</v>
      </c>
      <c r="I18" s="25"/>
      <c r="J18" s="14"/>
      <c r="K18" s="13"/>
      <c r="L18" s="13"/>
      <c r="M18" s="13"/>
      <c r="N18" s="13"/>
      <c r="O18" s="13"/>
    </row>
    <row r="19" spans="1:15" ht="15" customHeight="1">
      <c r="A19" s="19" t="s">
        <v>32</v>
      </c>
      <c r="B19" s="10" t="s">
        <v>20</v>
      </c>
      <c r="C19" s="10" t="s">
        <v>29</v>
      </c>
      <c r="D19" s="10" t="s">
        <v>22</v>
      </c>
      <c r="E19" s="10" t="s">
        <v>23</v>
      </c>
      <c r="F19" s="10" t="s">
        <v>24</v>
      </c>
      <c r="G19" s="10" t="s">
        <v>25</v>
      </c>
      <c r="H19" s="10" t="s">
        <v>26</v>
      </c>
      <c r="I19" s="24" t="s">
        <v>27</v>
      </c>
      <c r="J19" s="14"/>
      <c r="K19" s="13"/>
      <c r="L19" s="13"/>
      <c r="M19" s="13"/>
      <c r="N19" s="13"/>
      <c r="O19" s="13"/>
    </row>
    <row r="20" spans="1:15" ht="19.5" customHeight="1">
      <c r="A20" s="32"/>
      <c r="B20" s="29"/>
      <c r="C20" s="29"/>
      <c r="D20" s="29"/>
      <c r="E20" s="29"/>
      <c r="F20" s="3">
        <v>0</v>
      </c>
      <c r="G20" s="8">
        <v>0</v>
      </c>
      <c r="H20" s="18">
        <f>F20*G20</f>
        <v>0</v>
      </c>
      <c r="I20" s="25"/>
      <c r="J20" s="14"/>
      <c r="K20" s="13"/>
      <c r="L20" s="13"/>
      <c r="M20" s="13"/>
      <c r="N20" s="13"/>
      <c r="O20" s="13"/>
    </row>
    <row r="21" spans="1:15" ht="15" customHeight="1">
      <c r="A21" s="19" t="s">
        <v>33</v>
      </c>
      <c r="B21" s="10" t="s">
        <v>20</v>
      </c>
      <c r="C21" s="10" t="s">
        <v>29</v>
      </c>
      <c r="D21" s="10" t="s">
        <v>22</v>
      </c>
      <c r="E21" s="10" t="s">
        <v>23</v>
      </c>
      <c r="F21" s="10" t="s">
        <v>24</v>
      </c>
      <c r="G21" s="10" t="s">
        <v>25</v>
      </c>
      <c r="H21" s="10" t="s">
        <v>26</v>
      </c>
      <c r="I21" s="24" t="s">
        <v>27</v>
      </c>
      <c r="J21" s="14"/>
      <c r="K21" s="13"/>
      <c r="L21" s="13"/>
      <c r="M21" s="13"/>
      <c r="N21" s="13"/>
      <c r="O21" s="13"/>
    </row>
    <row r="22" spans="1:15" ht="19.5" customHeight="1">
      <c r="A22" s="30"/>
      <c r="B22" s="12"/>
      <c r="C22" s="12"/>
      <c r="D22" s="12"/>
      <c r="E22" s="12"/>
      <c r="F22" s="28">
        <v>0</v>
      </c>
      <c r="G22" s="20">
        <v>0</v>
      </c>
      <c r="H22" s="34">
        <f>F22*G22</f>
        <v>0</v>
      </c>
      <c r="I22" s="23"/>
      <c r="J22" s="14"/>
      <c r="K22" s="13"/>
      <c r="L22" s="13"/>
      <c r="M22" s="13"/>
      <c r="N22" s="13"/>
      <c r="O22" s="13"/>
    </row>
  </sheetData>
  <mergeCells count="11">
    <mergeCell ref="A10:I10"/>
    <mergeCell ref="A1:I1"/>
    <mergeCell ref="A2:I2"/>
    <mergeCell ref="A3:B3"/>
    <mergeCell ref="C3:C9"/>
    <mergeCell ref="D3:E3"/>
    <mergeCell ref="F3:F9"/>
    <mergeCell ref="G3:H3"/>
    <mergeCell ref="I3:I8"/>
    <mergeCell ref="G5:H6"/>
    <mergeCell ref="D6:E7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/>
  </sheetViews>
  <sheetFormatPr baseColWidth="10" defaultColWidth="10" defaultRowHeight="12.75" customHeight="1" x14ac:dyDescent="0"/>
  <cols>
    <col min="1" max="1" width="16" customWidth="1"/>
    <col min="2" max="2" width="14.83203125" customWidth="1"/>
    <col min="3" max="3" width="11.1640625" customWidth="1"/>
    <col min="4" max="5" width="12.83203125" customWidth="1"/>
    <col min="6" max="6" width="9.83203125" customWidth="1"/>
    <col min="7" max="7" width="20.5" customWidth="1"/>
    <col min="8" max="8" width="15.6640625" customWidth="1"/>
    <col min="9" max="9" width="21.1640625" customWidth="1"/>
    <col min="10" max="10" width="7.83203125" customWidth="1"/>
    <col min="11" max="11" width="9.1640625" customWidth="1"/>
    <col min="12" max="12" width="21.83203125" customWidth="1"/>
    <col min="13" max="13" width="12.83203125" customWidth="1"/>
    <col min="14" max="14" width="34.33203125" customWidth="1"/>
    <col min="15" max="15" width="12.83203125" customWidth="1"/>
  </cols>
  <sheetData>
    <row r="1" spans="1:15" ht="54" customHeight="1">
      <c r="A1" s="52" t="s">
        <v>34</v>
      </c>
      <c r="B1" s="53"/>
      <c r="C1" s="53"/>
      <c r="D1" s="53"/>
      <c r="E1" s="53"/>
      <c r="F1" s="53"/>
      <c r="G1" s="53"/>
      <c r="H1" s="53"/>
      <c r="I1" s="54"/>
      <c r="J1" s="9"/>
      <c r="K1" s="31"/>
      <c r="L1" s="31"/>
      <c r="M1" s="31"/>
      <c r="N1" s="31"/>
      <c r="O1" s="13"/>
    </row>
    <row r="2" spans="1:15" ht="36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13"/>
      <c r="K2" s="13"/>
      <c r="L2" s="13"/>
      <c r="M2" s="13"/>
      <c r="N2" s="13"/>
      <c r="O2" s="13"/>
    </row>
    <row r="3" spans="1:15" ht="24.75" customHeight="1">
      <c r="A3" s="39" t="s">
        <v>2</v>
      </c>
      <c r="B3" s="40"/>
      <c r="C3" s="41"/>
      <c r="D3" s="44" t="s">
        <v>3</v>
      </c>
      <c r="E3" s="40"/>
      <c r="F3" s="41"/>
      <c r="G3" s="44" t="s">
        <v>4</v>
      </c>
      <c r="H3" s="40"/>
      <c r="I3" s="47"/>
      <c r="J3" s="14"/>
      <c r="K3" s="13"/>
      <c r="L3" s="13"/>
      <c r="M3" s="13"/>
      <c r="N3" s="13"/>
      <c r="O3" s="13"/>
    </row>
    <row r="4" spans="1:15" ht="36" customHeight="1">
      <c r="A4" s="19" t="s">
        <v>5</v>
      </c>
      <c r="B4" s="7">
        <f>((((H12+H14)+H16)+H18)+H20)+H22</f>
        <v>19.75</v>
      </c>
      <c r="C4" s="42"/>
      <c r="D4" s="10" t="s">
        <v>6</v>
      </c>
      <c r="E4" s="1">
        <v>5.5</v>
      </c>
      <c r="F4" s="45"/>
      <c r="G4" s="10" t="s">
        <v>7</v>
      </c>
      <c r="H4" s="1">
        <f>(B9+E9)*0.1</f>
        <v>3.9831000000000003</v>
      </c>
      <c r="I4" s="48"/>
      <c r="J4" s="14"/>
      <c r="K4" s="13"/>
      <c r="L4" s="13"/>
      <c r="M4" s="13"/>
      <c r="N4" s="13"/>
      <c r="O4" s="13"/>
    </row>
    <row r="5" spans="1:15" ht="36" customHeight="1">
      <c r="A5" s="19" t="s">
        <v>8</v>
      </c>
      <c r="B5" s="7">
        <v>0.55000000000000004</v>
      </c>
      <c r="C5" s="42"/>
      <c r="D5" s="10" t="s">
        <v>9</v>
      </c>
      <c r="E5" s="1">
        <v>9.75</v>
      </c>
      <c r="F5" s="45"/>
      <c r="G5" s="49"/>
      <c r="H5" s="50"/>
      <c r="I5" s="48"/>
      <c r="J5" s="14"/>
      <c r="K5" s="13"/>
      <c r="L5" s="13"/>
      <c r="M5" s="13"/>
      <c r="N5" s="13"/>
      <c r="O5" s="13"/>
    </row>
    <row r="6" spans="1:15" ht="36" customHeight="1">
      <c r="A6" s="19" t="s">
        <v>10</v>
      </c>
      <c r="B6" s="7">
        <v>7.0000000000000007E-2</v>
      </c>
      <c r="C6" s="42"/>
      <c r="D6" s="49"/>
      <c r="E6" s="50"/>
      <c r="F6" s="45"/>
      <c r="G6" s="49"/>
      <c r="H6" s="50"/>
      <c r="I6" s="48"/>
      <c r="J6" s="14"/>
      <c r="K6" s="13"/>
      <c r="L6" s="13"/>
      <c r="M6" s="13"/>
      <c r="N6" s="13"/>
      <c r="O6" s="13"/>
    </row>
    <row r="7" spans="1:15" ht="36" customHeight="1">
      <c r="A7" s="19" t="s">
        <v>11</v>
      </c>
      <c r="B7" s="7">
        <v>0.09</v>
      </c>
      <c r="C7" s="42"/>
      <c r="D7" s="49"/>
      <c r="E7" s="50"/>
      <c r="F7" s="45"/>
      <c r="G7" s="11" t="s">
        <v>12</v>
      </c>
      <c r="H7" s="1">
        <f>(H4+E9)+B9</f>
        <v>43.81410000000001</v>
      </c>
      <c r="I7" s="48"/>
      <c r="J7" s="14"/>
      <c r="K7" s="13"/>
      <c r="L7" s="13"/>
      <c r="M7" s="13"/>
      <c r="N7" s="13"/>
      <c r="O7" s="13"/>
    </row>
    <row r="8" spans="1:15" ht="36" customHeight="1">
      <c r="A8" s="19" t="s">
        <v>13</v>
      </c>
      <c r="B8" s="7">
        <v>0.5</v>
      </c>
      <c r="C8" s="42"/>
      <c r="D8" s="10" t="s">
        <v>14</v>
      </c>
      <c r="E8" s="1">
        <f>SUM(E4:E5)</f>
        <v>15.25</v>
      </c>
      <c r="F8" s="45"/>
      <c r="G8" s="11" t="s">
        <v>15</v>
      </c>
      <c r="H8" s="1">
        <f>H7*2</f>
        <v>87.628200000000021</v>
      </c>
      <c r="I8" s="48"/>
      <c r="J8" s="14"/>
      <c r="K8" s="13"/>
      <c r="L8" s="13"/>
      <c r="M8" s="13"/>
      <c r="N8" s="13"/>
      <c r="O8" s="13"/>
    </row>
    <row r="9" spans="1:15" ht="36" customHeight="1">
      <c r="A9" s="6" t="s">
        <v>16</v>
      </c>
      <c r="B9" s="5">
        <f>SUM(B4:B8)*1.1</f>
        <v>23.056000000000004</v>
      </c>
      <c r="C9" s="43"/>
      <c r="D9" s="21" t="s">
        <v>17</v>
      </c>
      <c r="E9" s="16">
        <f>SUM(E8)*1.1</f>
        <v>16.775000000000002</v>
      </c>
      <c r="F9" s="46"/>
      <c r="G9" s="2" t="s">
        <v>18</v>
      </c>
      <c r="H9" s="26">
        <f>H8*2</f>
        <v>175.25640000000004</v>
      </c>
      <c r="I9" s="22"/>
      <c r="J9" s="14"/>
      <c r="K9" s="13"/>
      <c r="L9" s="13"/>
      <c r="M9" s="13"/>
      <c r="N9" s="13"/>
      <c r="O9" s="13"/>
    </row>
    <row r="10" spans="1:15" ht="36" customHeight="1">
      <c r="A10" s="51"/>
      <c r="B10" s="51"/>
      <c r="C10" s="51"/>
      <c r="D10" s="51"/>
      <c r="E10" s="51"/>
      <c r="F10" s="51"/>
      <c r="G10" s="51"/>
      <c r="H10" s="51"/>
      <c r="I10" s="51"/>
      <c r="J10" s="13"/>
      <c r="K10" s="13"/>
      <c r="L10" s="13"/>
      <c r="M10" s="13"/>
      <c r="N10" s="13"/>
      <c r="O10" s="13"/>
    </row>
    <row r="11" spans="1:15" ht="15" customHeight="1">
      <c r="A11" s="4" t="s">
        <v>19</v>
      </c>
      <c r="B11" s="33" t="s">
        <v>20</v>
      </c>
      <c r="C11" s="33" t="s">
        <v>21</v>
      </c>
      <c r="D11" s="33" t="s">
        <v>22</v>
      </c>
      <c r="E11" s="33" t="s">
        <v>23</v>
      </c>
      <c r="F11" s="33" t="s">
        <v>24</v>
      </c>
      <c r="G11" s="33" t="s">
        <v>25</v>
      </c>
      <c r="H11" s="33" t="s">
        <v>26</v>
      </c>
      <c r="I11" s="27" t="s">
        <v>27</v>
      </c>
      <c r="J11" s="14"/>
      <c r="K11" s="13"/>
      <c r="L11" s="13"/>
      <c r="M11" s="13"/>
      <c r="N11" s="13"/>
      <c r="O11" s="13"/>
    </row>
    <row r="12" spans="1:15" ht="19.5" customHeight="1">
      <c r="A12" s="32" t="s">
        <v>35</v>
      </c>
      <c r="B12" s="8" t="s">
        <v>36</v>
      </c>
      <c r="C12" s="15">
        <v>5019</v>
      </c>
      <c r="D12" s="29" t="s">
        <v>37</v>
      </c>
      <c r="E12" s="29" t="s">
        <v>38</v>
      </c>
      <c r="F12" s="3">
        <v>6.75</v>
      </c>
      <c r="G12" s="8">
        <v>1.5</v>
      </c>
      <c r="H12" s="18">
        <f>F12*G12</f>
        <v>10.125</v>
      </c>
      <c r="I12" s="25" t="s">
        <v>39</v>
      </c>
      <c r="J12" s="14"/>
      <c r="K12" s="13"/>
      <c r="L12" s="13"/>
      <c r="M12" s="13"/>
      <c r="N12" s="13"/>
      <c r="O12" s="13"/>
    </row>
    <row r="13" spans="1:15" ht="15" customHeight="1">
      <c r="A13" s="19" t="s">
        <v>28</v>
      </c>
      <c r="B13" s="10" t="s">
        <v>20</v>
      </c>
      <c r="C13" s="10" t="s">
        <v>29</v>
      </c>
      <c r="D13" s="10" t="s">
        <v>22</v>
      </c>
      <c r="E13" s="10" t="s">
        <v>23</v>
      </c>
      <c r="F13" s="10" t="s">
        <v>24</v>
      </c>
      <c r="G13" s="10" t="s">
        <v>25</v>
      </c>
      <c r="H13" s="10" t="s">
        <v>26</v>
      </c>
      <c r="I13" s="24" t="s">
        <v>27</v>
      </c>
      <c r="J13" s="14"/>
      <c r="K13" s="13"/>
      <c r="L13" s="13"/>
      <c r="M13" s="13"/>
      <c r="N13" s="13"/>
      <c r="O13" s="13"/>
    </row>
    <row r="14" spans="1:15" ht="19.5" customHeight="1">
      <c r="A14" s="32" t="s">
        <v>40</v>
      </c>
      <c r="B14" s="8" t="s">
        <v>41</v>
      </c>
      <c r="C14" s="29" t="s">
        <v>42</v>
      </c>
      <c r="D14" s="29" t="s">
        <v>37</v>
      </c>
      <c r="E14" s="29" t="s">
        <v>43</v>
      </c>
      <c r="F14" s="3">
        <v>10.5</v>
      </c>
      <c r="G14" s="8">
        <v>0.5</v>
      </c>
      <c r="H14" s="18">
        <f>F14*G14</f>
        <v>5.25</v>
      </c>
      <c r="I14" s="25" t="s">
        <v>44</v>
      </c>
      <c r="J14" s="14"/>
      <c r="K14" s="13"/>
      <c r="L14" s="13"/>
      <c r="M14" s="13"/>
      <c r="N14" s="13"/>
      <c r="O14" s="13"/>
    </row>
    <row r="15" spans="1:15" ht="15" customHeight="1">
      <c r="A15" s="19" t="s">
        <v>30</v>
      </c>
      <c r="B15" s="10" t="s">
        <v>20</v>
      </c>
      <c r="C15" s="10" t="s">
        <v>29</v>
      </c>
      <c r="D15" s="10" t="s">
        <v>22</v>
      </c>
      <c r="E15" s="10" t="s">
        <v>23</v>
      </c>
      <c r="F15" s="10" t="s">
        <v>24</v>
      </c>
      <c r="G15" s="10" t="s">
        <v>25</v>
      </c>
      <c r="H15" s="10" t="s">
        <v>26</v>
      </c>
      <c r="I15" s="24" t="s">
        <v>27</v>
      </c>
      <c r="J15" s="14"/>
      <c r="K15" s="13"/>
      <c r="L15" s="13"/>
      <c r="M15" s="13"/>
      <c r="N15" s="13"/>
      <c r="O15" s="13"/>
    </row>
    <row r="16" spans="1:15" ht="19.5" customHeight="1">
      <c r="A16" s="32" t="s">
        <v>45</v>
      </c>
      <c r="B16" s="8" t="s">
        <v>46</v>
      </c>
      <c r="C16" s="15">
        <v>1001</v>
      </c>
      <c r="D16" s="29" t="s">
        <v>37</v>
      </c>
      <c r="E16" s="29" t="s">
        <v>47</v>
      </c>
      <c r="F16" s="3">
        <v>1.25</v>
      </c>
      <c r="G16" s="8">
        <v>1.25</v>
      </c>
      <c r="H16" s="18">
        <f>F16*G16</f>
        <v>1.5625</v>
      </c>
      <c r="I16" s="25" t="s">
        <v>48</v>
      </c>
      <c r="J16" s="14"/>
      <c r="K16" s="13"/>
      <c r="L16" s="13"/>
      <c r="M16" s="13"/>
      <c r="N16" s="13"/>
      <c r="O16" s="13"/>
    </row>
    <row r="17" spans="1:15" ht="15" customHeight="1">
      <c r="A17" s="19" t="s">
        <v>31</v>
      </c>
      <c r="B17" s="10" t="s">
        <v>20</v>
      </c>
      <c r="C17" s="10" t="s">
        <v>29</v>
      </c>
      <c r="D17" s="10" t="s">
        <v>22</v>
      </c>
      <c r="E17" s="10" t="s">
        <v>23</v>
      </c>
      <c r="F17" s="10" t="s">
        <v>24</v>
      </c>
      <c r="G17" s="10" t="s">
        <v>25</v>
      </c>
      <c r="H17" s="10" t="s">
        <v>26</v>
      </c>
      <c r="I17" s="24" t="s">
        <v>27</v>
      </c>
      <c r="J17" s="14"/>
      <c r="K17" s="13"/>
      <c r="L17" s="13"/>
      <c r="M17" s="13"/>
      <c r="N17" s="13"/>
      <c r="O17" s="13"/>
    </row>
    <row r="18" spans="1:15" ht="19.5" customHeight="1">
      <c r="A18" s="32" t="s">
        <v>49</v>
      </c>
      <c r="B18" s="8" t="s">
        <v>50</v>
      </c>
      <c r="C18" s="15">
        <v>11001</v>
      </c>
      <c r="D18" s="29" t="s">
        <v>37</v>
      </c>
      <c r="E18" s="29" t="s">
        <v>47</v>
      </c>
      <c r="F18" s="3">
        <v>2.4500000000000002</v>
      </c>
      <c r="G18" s="8">
        <v>0.25</v>
      </c>
      <c r="H18" s="18">
        <f>F18*G18</f>
        <v>0.61250000000000004</v>
      </c>
      <c r="I18" s="25" t="s">
        <v>51</v>
      </c>
      <c r="J18" s="14"/>
      <c r="K18" s="13"/>
      <c r="L18" s="13"/>
      <c r="M18" s="13"/>
      <c r="N18" s="13"/>
      <c r="O18" s="13"/>
    </row>
    <row r="19" spans="1:15" ht="15" customHeight="1">
      <c r="A19" s="19" t="s">
        <v>32</v>
      </c>
      <c r="B19" s="10" t="s">
        <v>20</v>
      </c>
      <c r="C19" s="10" t="s">
        <v>29</v>
      </c>
      <c r="D19" s="10" t="s">
        <v>22</v>
      </c>
      <c r="E19" s="10" t="s">
        <v>52</v>
      </c>
      <c r="F19" s="10" t="s">
        <v>24</v>
      </c>
      <c r="G19" s="10" t="s">
        <v>25</v>
      </c>
      <c r="H19" s="10" t="s">
        <v>26</v>
      </c>
      <c r="I19" s="24" t="s">
        <v>27</v>
      </c>
      <c r="J19" s="14"/>
      <c r="K19" s="13"/>
      <c r="L19" s="13"/>
      <c r="M19" s="13"/>
      <c r="N19" s="13"/>
      <c r="O19" s="13"/>
    </row>
    <row r="20" spans="1:15" ht="19.5" customHeight="1">
      <c r="A20" s="32" t="s">
        <v>53</v>
      </c>
      <c r="B20" s="8" t="s">
        <v>54</v>
      </c>
      <c r="C20" s="29" t="s">
        <v>55</v>
      </c>
      <c r="D20" s="29" t="s">
        <v>56</v>
      </c>
      <c r="E20" s="29" t="s">
        <v>57</v>
      </c>
      <c r="F20" s="3">
        <v>1.5</v>
      </c>
      <c r="G20" s="8">
        <v>1</v>
      </c>
      <c r="H20" s="18">
        <f>F20*G20</f>
        <v>1.5</v>
      </c>
      <c r="I20" s="25" t="s">
        <v>58</v>
      </c>
      <c r="J20" s="14"/>
      <c r="K20" s="13"/>
      <c r="L20" s="13"/>
      <c r="M20" s="13"/>
      <c r="N20" s="13"/>
      <c r="O20" s="13"/>
    </row>
    <row r="21" spans="1:15" ht="15" customHeight="1">
      <c r="A21" s="19" t="s">
        <v>33</v>
      </c>
      <c r="B21" s="10" t="s">
        <v>20</v>
      </c>
      <c r="C21" s="10" t="s">
        <v>29</v>
      </c>
      <c r="D21" s="10" t="s">
        <v>22</v>
      </c>
      <c r="E21" s="10" t="s">
        <v>59</v>
      </c>
      <c r="F21" s="10" t="s">
        <v>24</v>
      </c>
      <c r="G21" s="10" t="s">
        <v>25</v>
      </c>
      <c r="H21" s="10" t="s">
        <v>26</v>
      </c>
      <c r="I21" s="24" t="s">
        <v>27</v>
      </c>
      <c r="J21" s="14"/>
      <c r="K21" s="13"/>
      <c r="L21" s="13"/>
      <c r="M21" s="13"/>
      <c r="N21" s="13"/>
      <c r="O21" s="13"/>
    </row>
    <row r="22" spans="1:15" ht="19.5" customHeight="1">
      <c r="A22" s="30" t="s">
        <v>60</v>
      </c>
      <c r="B22" s="12" t="s">
        <v>50</v>
      </c>
      <c r="C22" s="12" t="s">
        <v>61</v>
      </c>
      <c r="D22" s="12" t="s">
        <v>58</v>
      </c>
      <c r="E22" s="12" t="s">
        <v>62</v>
      </c>
      <c r="F22" s="28">
        <v>0.35</v>
      </c>
      <c r="G22" s="20">
        <v>2</v>
      </c>
      <c r="H22" s="34">
        <f>F22*G22</f>
        <v>0.7</v>
      </c>
      <c r="I22" s="23" t="s">
        <v>58</v>
      </c>
      <c r="J22" s="14"/>
      <c r="K22" s="13"/>
      <c r="L22" s="13"/>
      <c r="M22" s="13"/>
      <c r="N22" s="13"/>
      <c r="O22" s="13"/>
    </row>
  </sheetData>
  <mergeCells count="11">
    <mergeCell ref="A10:I10"/>
    <mergeCell ref="A1:I1"/>
    <mergeCell ref="A2:I2"/>
    <mergeCell ref="A3:B3"/>
    <mergeCell ref="C3:C9"/>
    <mergeCell ref="D3:E3"/>
    <mergeCell ref="F3:F9"/>
    <mergeCell ref="G3:H3"/>
    <mergeCell ref="I3:I8"/>
    <mergeCell ref="G5:H6"/>
    <mergeCell ref="D6:E7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Costing</vt:lpstr>
      <vt:lpstr>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Ashley Erickson</cp:lastModifiedBy>
  <dcterms:created xsi:type="dcterms:W3CDTF">2014-03-05T18:34:20Z</dcterms:created>
  <dcterms:modified xsi:type="dcterms:W3CDTF">2014-03-05T18:34:20Z</dcterms:modified>
</cp:coreProperties>
</file>